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mvcinc.sharepoint.com/sites/SP-RTO/Shared Documents/Programs/2021/Skills First/"/>
    </mc:Choice>
  </mc:AlternateContent>
  <xr:revisionPtr revIDLastSave="88" documentId="8_{5727DD7A-F63E-40E5-8563-B776974C2D32}" xr6:coauthVersionLast="47" xr6:coauthVersionMax="47" xr10:uidLastSave="{909ADA17-F22C-4667-B07C-348C4799707B}"/>
  <bookViews>
    <workbookView xWindow="1580" yWindow="1670" windowWidth="17620" windowHeight="9130" xr2:uid="{00000000-000D-0000-FFFF-FFFF00000000}"/>
  </bookViews>
  <sheets>
    <sheet name="Skills First" sheetId="4" r:id="rId1"/>
    <sheet name="VETiS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2" l="1"/>
  <c r="P23" i="2" s="1"/>
  <c r="J23" i="2"/>
  <c r="N22" i="2"/>
  <c r="P22" i="2" s="1"/>
  <c r="F22" i="2"/>
  <c r="J22" i="2" s="1"/>
  <c r="N21" i="2"/>
  <c r="P21" i="2" s="1"/>
  <c r="F21" i="2"/>
  <c r="J21" i="2" s="1"/>
  <c r="P18" i="2"/>
  <c r="F18" i="2"/>
  <c r="J18" i="2" s="1"/>
  <c r="N17" i="2"/>
  <c r="P17" i="2" s="1"/>
  <c r="F17" i="2"/>
  <c r="J17" i="2" s="1"/>
  <c r="N16" i="2"/>
  <c r="P16" i="2" s="1"/>
  <c r="F16" i="2"/>
  <c r="J16" i="2" s="1"/>
  <c r="N15" i="2"/>
  <c r="P15" i="2" s="1"/>
  <c r="F15" i="2"/>
  <c r="J15" i="2" s="1"/>
  <c r="N14" i="2"/>
  <c r="P14" i="2" s="1"/>
  <c r="J14" i="2"/>
  <c r="N10" i="2"/>
  <c r="P10" i="2" s="1"/>
  <c r="J10" i="2"/>
  <c r="N9" i="2"/>
  <c r="P9" i="2" s="1"/>
  <c r="F9" i="2"/>
  <c r="J9" i="2" s="1"/>
  <c r="N8" i="2"/>
  <c r="P8" i="2" s="1"/>
  <c r="F8" i="2"/>
  <c r="J8" i="2" s="1"/>
  <c r="N7" i="2"/>
  <c r="P7" i="2" s="1"/>
  <c r="F7" i="2"/>
  <c r="J7" i="2" s="1"/>
  <c r="P6" i="2"/>
  <c r="F6" i="2"/>
  <c r="J6" i="2" s="1"/>
  <c r="P5" i="2"/>
  <c r="F5" i="2"/>
  <c r="J5" i="2" s="1"/>
  <c r="P4" i="2"/>
  <c r="F4" i="2"/>
  <c r="J4" i="2" s="1"/>
  <c r="P4" i="4" l="1"/>
  <c r="P3" i="4"/>
  <c r="U4" i="4" l="1"/>
  <c r="V4" i="4"/>
  <c r="W4" i="4" s="1"/>
  <c r="Y4" i="4" s="1"/>
  <c r="Q4" i="4"/>
  <c r="S4" i="4" s="1"/>
  <c r="O4" i="4"/>
  <c r="K4" i="4"/>
  <c r="M4" i="4" s="1"/>
  <c r="V3" i="4"/>
  <c r="W3" i="4" s="1"/>
  <c r="Y3" i="4" s="1"/>
  <c r="U3" i="4"/>
  <c r="Q3" i="4"/>
  <c r="S3" i="4" s="1"/>
  <c r="O3" i="4"/>
  <c r="K3" i="4"/>
  <c r="M3" i="4" s="1"/>
</calcChain>
</file>

<file path=xl/sharedStrings.xml><?xml version="1.0" encoding="utf-8"?>
<sst xmlns="http://schemas.openxmlformats.org/spreadsheetml/2006/main" count="112" uniqueCount="53">
  <si>
    <t>IMVC Public Course Indicative Student Fees 2021</t>
  </si>
  <si>
    <t>Funded Course Non-Concession Fees to Student</t>
  </si>
  <si>
    <t>Eligible Concession Funded Course</t>
  </si>
  <si>
    <t>Fee for Service</t>
  </si>
  <si>
    <t xml:space="preserve">Course Code </t>
  </si>
  <si>
    <t>Course Title</t>
  </si>
  <si>
    <t>Training Package Currency</t>
  </si>
  <si>
    <t>Course Duration</t>
  </si>
  <si>
    <t>Location for Training &amp; Assessment</t>
  </si>
  <si>
    <t>Modes of Delivery</t>
  </si>
  <si>
    <t>Practical Placement</t>
  </si>
  <si>
    <t>Nominal Hours</t>
  </si>
  <si>
    <t>Prog Unique Supervised Hours (PUSH)</t>
  </si>
  <si>
    <t>Hourly Rate</t>
  </si>
  <si>
    <t>Tuition Fee</t>
  </si>
  <si>
    <t>Course materials</t>
  </si>
  <si>
    <t>Total Course Costs</t>
  </si>
  <si>
    <t>Government Contribution Hourly Rate</t>
  </si>
  <si>
    <t>Indicative Government Contribution</t>
  </si>
  <si>
    <t>SHB20216</t>
  </si>
  <si>
    <t>Certificate II in Salon Assistant</t>
  </si>
  <si>
    <t>release 1</t>
  </si>
  <si>
    <t>26 weeks</t>
  </si>
  <si>
    <t>Avidity Salon</t>
  </si>
  <si>
    <t>Face to Face</t>
  </si>
  <si>
    <t>N/A</t>
  </si>
  <si>
    <t>SHB30215</t>
  </si>
  <si>
    <t>Certificate III in Make-Up</t>
  </si>
  <si>
    <t>30 weeks</t>
  </si>
  <si>
    <t xml:space="preserve"> </t>
  </si>
  <si>
    <t>Please Note: The student tuition fees are indicative only, are based on typical annual student contact hours per course and are subject to change given individual circumstances at enrolment.</t>
  </si>
  <si>
    <t>Training to eligible students is delivered with Victorian and Commonwealth funding</t>
  </si>
  <si>
    <t>Fee Waivers (such as Job Trainer) may be available for some programs for eligible students. An IMVC Staff memebr will check eligibility with you prior to enrolment.</t>
  </si>
  <si>
    <r>
      <rPr>
        <b/>
        <sz val="22"/>
        <color theme="1"/>
        <rFont val="Calibri"/>
        <family val="2"/>
        <scheme val="minor"/>
      </rPr>
      <t xml:space="preserve">2020 VET Delivered in Schools Budget
</t>
    </r>
    <r>
      <rPr>
        <sz val="12"/>
        <color theme="1"/>
        <rFont val="Calibri"/>
        <family val="2"/>
        <scheme val="minor"/>
      </rPr>
      <t>Updated 20 November 2019  Version 12 EFT</t>
    </r>
  </si>
  <si>
    <t>Government Schools</t>
  </si>
  <si>
    <r>
      <rPr>
        <b/>
        <sz val="16"/>
        <color theme="1"/>
        <rFont val="Calibri"/>
        <family val="2"/>
        <scheme val="minor"/>
      </rPr>
      <t>Catholic Schools</t>
    </r>
    <r>
      <rPr>
        <sz val="16"/>
        <color theme="1"/>
        <rFont val="Calibri"/>
        <family val="2"/>
        <scheme val="minor"/>
      </rPr>
      <t xml:space="preserve">  
</t>
    </r>
    <r>
      <rPr>
        <sz val="12"/>
        <color theme="1"/>
        <rFont val="Calibri"/>
        <family val="2"/>
        <scheme val="minor"/>
      </rPr>
      <t>Tuition, Materials, IMVC brokerage and total costs are the same 
for Independent Schools</t>
    </r>
  </si>
  <si>
    <t>COST PER STUDENT</t>
  </si>
  <si>
    <t>VET Program</t>
  </si>
  <si>
    <t>Unit/Year</t>
  </si>
  <si>
    <t>Tuition</t>
  </si>
  <si>
    <t>Materials</t>
  </si>
  <si>
    <t>IMVC Admin fee</t>
  </si>
  <si>
    <t>Total Cost</t>
  </si>
  <si>
    <t xml:space="preserve">DET Band Funding </t>
  </si>
  <si>
    <t>TAFE Supplement</t>
  </si>
  <si>
    <t>Cost charged to students</t>
  </si>
  <si>
    <t>School contribution per student</t>
  </si>
  <si>
    <t xml:space="preserve">CECV Subsidy                         (indicative) </t>
  </si>
  <si>
    <t>Contribution per student</t>
  </si>
  <si>
    <t>Pathways to Success: VET Program for Students with Learning and Access Needs</t>
  </si>
  <si>
    <t xml:space="preserve">DEECD Band Funding </t>
  </si>
  <si>
    <t>TAFE Supplument</t>
  </si>
  <si>
    <t>Re-engagement Programs - 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</si>
</sst>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4" fontId="9" fillId="7" borderId="14" xfId="0" applyNumberFormat="1" applyFont="1" applyFill="1" applyBorder="1" applyAlignment="1">
      <alignment horizontal="center" vertical="center"/>
    </xf>
    <xf numFmtId="4" fontId="9" fillId="7" borderId="15" xfId="0" applyNumberFormat="1" applyFont="1" applyFill="1" applyBorder="1" applyAlignment="1">
      <alignment horizontal="center" vertical="center"/>
    </xf>
    <xf numFmtId="4" fontId="2" fillId="7" borderId="14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 vertical="center" wrapText="1"/>
    </xf>
    <xf numFmtId="4" fontId="2" fillId="7" borderId="15" xfId="0" applyNumberFormat="1" applyFont="1" applyFill="1" applyBorder="1" applyAlignment="1">
      <alignment horizontal="center" vertical="center" wrapText="1"/>
    </xf>
    <xf numFmtId="4" fontId="2" fillId="7" borderId="16" xfId="0" applyNumberFormat="1" applyFont="1" applyFill="1" applyBorder="1" applyAlignment="1">
      <alignment horizontal="center" vertical="center" wrapText="1"/>
    </xf>
    <xf numFmtId="4" fontId="10" fillId="4" borderId="14" xfId="0" applyNumberFormat="1" applyFont="1" applyFill="1" applyBorder="1" applyAlignment="1">
      <alignment vertical="center"/>
    </xf>
    <xf numFmtId="4" fontId="10" fillId="4" borderId="15" xfId="0" applyNumberFormat="1" applyFont="1" applyFill="1" applyBorder="1" applyAlignment="1">
      <alignment horizontal="center" vertical="center"/>
    </xf>
    <xf numFmtId="4" fontId="10" fillId="4" borderId="14" xfId="0" applyNumberFormat="1" applyFont="1" applyFill="1" applyBorder="1" applyAlignment="1">
      <alignment horizontal="center" vertical="center"/>
    </xf>
    <xf numFmtId="4" fontId="10" fillId="4" borderId="1" xfId="0" applyNumberFormat="1" applyFont="1" applyFill="1" applyBorder="1" applyAlignment="1">
      <alignment horizontal="center" vertical="center"/>
    </xf>
    <xf numFmtId="4" fontId="10" fillId="4" borderId="16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 vertical="center"/>
    </xf>
    <xf numFmtId="4" fontId="9" fillId="7" borderId="17" xfId="0" applyNumberFormat="1" applyFont="1" applyFill="1" applyBorder="1" applyAlignment="1">
      <alignment horizontal="center" vertical="center" wrapText="1"/>
    </xf>
    <xf numFmtId="4" fontId="9" fillId="7" borderId="18" xfId="0" applyNumberFormat="1" applyFont="1" applyFill="1" applyBorder="1" applyAlignment="1">
      <alignment horizontal="center" vertical="center"/>
    </xf>
    <xf numFmtId="4" fontId="2" fillId="7" borderId="19" xfId="0" applyNumberFormat="1" applyFont="1" applyFill="1" applyBorder="1" applyAlignment="1">
      <alignment horizontal="center" vertical="center" wrapText="1"/>
    </xf>
    <xf numFmtId="4" fontId="2" fillId="7" borderId="20" xfId="0" applyNumberFormat="1" applyFont="1" applyFill="1" applyBorder="1" applyAlignment="1">
      <alignment horizontal="center" vertical="center" wrapText="1"/>
    </xf>
    <xf numFmtId="4" fontId="2" fillId="7" borderId="18" xfId="0" applyNumberFormat="1" applyFont="1" applyFill="1" applyBorder="1" applyAlignment="1">
      <alignment horizontal="center" vertical="center" wrapText="1"/>
    </xf>
    <xf numFmtId="4" fontId="2" fillId="7" borderId="21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Border="1"/>
    <xf numFmtId="4" fontId="10" fillId="0" borderId="3" xfId="0" applyNumberFormat="1" applyFont="1" applyBorder="1" applyAlignment="1">
      <alignment horizontal="center"/>
    </xf>
    <xf numFmtId="4" fontId="10" fillId="0" borderId="22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4" fontId="10" fillId="0" borderId="15" xfId="0" applyNumberFormat="1" applyFont="1" applyBorder="1" applyAlignment="1">
      <alignment horizontal="center"/>
    </xf>
    <xf numFmtId="4" fontId="10" fillId="4" borderId="14" xfId="0" applyNumberFormat="1" applyFont="1" applyFill="1" applyBorder="1"/>
    <xf numFmtId="4" fontId="10" fillId="4" borderId="3" xfId="0" applyNumberFormat="1" applyFont="1" applyFill="1" applyBorder="1" applyAlignment="1">
      <alignment horizontal="center"/>
    </xf>
    <xf numFmtId="4" fontId="10" fillId="4" borderId="22" xfId="0" applyNumberFormat="1" applyFont="1" applyFill="1" applyBorder="1" applyAlignment="1">
      <alignment horizontal="center"/>
    </xf>
    <xf numFmtId="4" fontId="10" fillId="4" borderId="1" xfId="0" applyNumberFormat="1" applyFont="1" applyFill="1" applyBorder="1" applyAlignment="1">
      <alignment horizontal="center"/>
    </xf>
    <xf numFmtId="4" fontId="10" fillId="4" borderId="23" xfId="0" applyNumberFormat="1" applyFont="1" applyFill="1" applyBorder="1" applyAlignment="1">
      <alignment horizontal="center"/>
    </xf>
    <xf numFmtId="4" fontId="10" fillId="4" borderId="15" xfId="0" applyNumberFormat="1" applyFont="1" applyFill="1" applyBorder="1" applyAlignment="1">
      <alignment horizontal="center"/>
    </xf>
    <xf numFmtId="4" fontId="10" fillId="4" borderId="24" xfId="0" applyNumberFormat="1" applyFont="1" applyFill="1" applyBorder="1"/>
    <xf numFmtId="4" fontId="10" fillId="4" borderId="25" xfId="0" applyNumberFormat="1" applyFont="1" applyFill="1" applyBorder="1" applyAlignment="1">
      <alignment horizontal="center"/>
    </xf>
    <xf numFmtId="4" fontId="10" fillId="4" borderId="26" xfId="0" applyNumberFormat="1" applyFont="1" applyFill="1" applyBorder="1" applyAlignment="1">
      <alignment horizontal="center"/>
    </xf>
    <xf numFmtId="4" fontId="10" fillId="4" borderId="27" xfId="0" applyNumberFormat="1" applyFont="1" applyFill="1" applyBorder="1" applyAlignment="1">
      <alignment horizontal="center"/>
    </xf>
    <xf numFmtId="4" fontId="10" fillId="4" borderId="28" xfId="0" applyNumberFormat="1" applyFont="1" applyFill="1" applyBorder="1" applyAlignment="1">
      <alignment horizontal="center"/>
    </xf>
    <xf numFmtId="4" fontId="10" fillId="4" borderId="29" xfId="0" applyNumberFormat="1" applyFont="1" applyFill="1" applyBorder="1" applyAlignment="1">
      <alignment horizontal="center"/>
    </xf>
    <xf numFmtId="4" fontId="10" fillId="4" borderId="0" xfId="0" applyNumberFormat="1" applyFont="1" applyFill="1"/>
    <xf numFmtId="4" fontId="10" fillId="4" borderId="0" xfId="0" applyNumberFormat="1" applyFont="1" applyFill="1" applyAlignment="1">
      <alignment horizontal="center"/>
    </xf>
    <xf numFmtId="4" fontId="9" fillId="8" borderId="17" xfId="0" applyNumberFormat="1" applyFont="1" applyFill="1" applyBorder="1" applyAlignment="1">
      <alignment horizontal="center" vertical="center" wrapText="1"/>
    </xf>
    <xf numFmtId="4" fontId="9" fillId="8" borderId="30" xfId="0" applyNumberFormat="1" applyFont="1" applyFill="1" applyBorder="1" applyAlignment="1">
      <alignment horizontal="center" vertical="center"/>
    </xf>
    <xf numFmtId="4" fontId="2" fillId="8" borderId="17" xfId="0" applyNumberFormat="1" applyFont="1" applyFill="1" applyBorder="1" applyAlignment="1">
      <alignment horizontal="center" vertical="center" wrapText="1"/>
    </xf>
    <xf numFmtId="4" fontId="2" fillId="8" borderId="20" xfId="0" applyNumberFormat="1" applyFont="1" applyFill="1" applyBorder="1" applyAlignment="1">
      <alignment horizontal="center" vertical="center" wrapText="1"/>
    </xf>
    <xf numFmtId="4" fontId="2" fillId="8" borderId="21" xfId="0" applyNumberFormat="1" applyFont="1" applyFill="1" applyBorder="1" applyAlignment="1">
      <alignment horizontal="center" vertical="center" wrapText="1"/>
    </xf>
    <xf numFmtId="4" fontId="2" fillId="8" borderId="3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 wrapText="1"/>
    </xf>
    <xf numFmtId="14" fontId="12" fillId="3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horizontal="center" vertical="center"/>
    </xf>
    <xf numFmtId="44" fontId="12" fillId="3" borderId="1" xfId="1" applyFont="1" applyFill="1" applyBorder="1" applyAlignment="1">
      <alignment vertical="center" wrapText="1"/>
    </xf>
    <xf numFmtId="44" fontId="12" fillId="3" borderId="1" xfId="0" applyNumberFormat="1" applyFont="1" applyFill="1" applyBorder="1" applyAlignment="1">
      <alignment vertical="center" wrapText="1"/>
    </xf>
    <xf numFmtId="44" fontId="12" fillId="2" borderId="1" xfId="0" applyNumberFormat="1" applyFont="1" applyFill="1" applyBorder="1" applyAlignment="1">
      <alignment vertical="center" wrapText="1"/>
    </xf>
    <xf numFmtId="44" fontId="12" fillId="0" borderId="1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4" fontId="10" fillId="0" borderId="14" xfId="0" applyNumberFormat="1" applyFont="1" applyFill="1" applyBorder="1"/>
    <xf numFmtId="4" fontId="10" fillId="0" borderId="3" xfId="0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16" xfId="0" applyNumberFormat="1" applyFont="1" applyFill="1" applyBorder="1" applyAlignment="1">
      <alignment horizontal="center"/>
    </xf>
    <xf numFmtId="0" fontId="0" fillId="0" borderId="0" xfId="0" applyFill="1"/>
    <xf numFmtId="4" fontId="10" fillId="0" borderId="24" xfId="0" applyNumberFormat="1" applyFont="1" applyFill="1" applyBorder="1"/>
    <xf numFmtId="4" fontId="10" fillId="0" borderId="25" xfId="0" applyNumberFormat="1" applyFont="1" applyFill="1" applyBorder="1" applyAlignment="1">
      <alignment horizontal="center"/>
    </xf>
    <xf numFmtId="4" fontId="10" fillId="0" borderId="24" xfId="0" applyNumberFormat="1" applyFont="1" applyFill="1" applyBorder="1" applyAlignment="1">
      <alignment horizontal="center"/>
    </xf>
    <xf numFmtId="4" fontId="10" fillId="0" borderId="27" xfId="0" applyNumberFormat="1" applyFont="1" applyFill="1" applyBorder="1" applyAlignment="1">
      <alignment horizontal="center"/>
    </xf>
    <xf numFmtId="4" fontId="10" fillId="0" borderId="29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3" fillId="0" borderId="2" xfId="0" applyFont="1" applyBorder="1" applyAlignment="1">
      <alignment wrapText="1"/>
    </xf>
    <xf numFmtId="0" fontId="13" fillId="0" borderId="33" xfId="0" applyFont="1" applyBorder="1" applyAlignment="1">
      <alignment wrapText="1"/>
    </xf>
    <xf numFmtId="4" fontId="3" fillId="5" borderId="4" xfId="0" applyNumberFormat="1" applyFont="1" applyFill="1" applyBorder="1" applyAlignment="1">
      <alignment horizontal="center" vertical="center" wrapText="1"/>
    </xf>
    <xf numFmtId="4" fontId="3" fillId="5" borderId="5" xfId="0" applyNumberFormat="1" applyFont="1" applyFill="1" applyBorder="1" applyAlignment="1">
      <alignment horizontal="center" vertical="center" wrapText="1"/>
    </xf>
    <xf numFmtId="4" fontId="3" fillId="5" borderId="9" xfId="0" applyNumberFormat="1" applyFont="1" applyFill="1" applyBorder="1" applyAlignment="1">
      <alignment horizontal="center" vertical="center" wrapText="1"/>
    </xf>
    <xf numFmtId="4" fontId="3" fillId="5" borderId="10" xfId="0" applyNumberFormat="1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/>
    </xf>
    <xf numFmtId="4" fontId="6" fillId="3" borderId="7" xfId="0" applyNumberFormat="1" applyFont="1" applyFill="1" applyBorder="1" applyAlignment="1">
      <alignment horizontal="center" vertical="center"/>
    </xf>
    <xf numFmtId="4" fontId="6" fillId="3" borderId="8" xfId="0" applyNumberFormat="1" applyFont="1" applyFill="1" applyBorder="1" applyAlignment="1">
      <alignment horizontal="center" vertical="center"/>
    </xf>
    <xf numFmtId="4" fontId="7" fillId="3" borderId="7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8" fillId="6" borderId="11" xfId="0" applyNumberFormat="1" applyFont="1" applyFill="1" applyBorder="1" applyAlignment="1">
      <alignment horizontal="center" vertical="center"/>
    </xf>
    <xf numFmtId="4" fontId="8" fillId="6" borderId="12" xfId="0" applyNumberFormat="1" applyFont="1" applyFill="1" applyBorder="1" applyAlignment="1">
      <alignment horizontal="center" vertical="center"/>
    </xf>
    <xf numFmtId="4" fontId="8" fillId="6" borderId="13" xfId="0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"/>
  <sheetViews>
    <sheetView tabSelected="1" zoomScale="70" zoomScaleNormal="70" workbookViewId="0">
      <selection activeCell="G15" sqref="G15"/>
    </sheetView>
  </sheetViews>
  <sheetFormatPr defaultColWidth="12.453125" defaultRowHeight="14.5" x14ac:dyDescent="0.35"/>
  <cols>
    <col min="1" max="1" width="10" style="1" customWidth="1"/>
    <col min="2" max="2" width="21.1796875" style="1" bestFit="1" customWidth="1"/>
    <col min="3" max="3" width="8.7265625" style="1" customWidth="1"/>
    <col min="4" max="4" width="8" style="1" customWidth="1"/>
    <col min="5" max="5" width="10.81640625" style="1" customWidth="1"/>
    <col min="6" max="7" width="9.26953125" style="1" customWidth="1"/>
    <col min="8" max="8" width="7.54296875" style="1" customWidth="1"/>
    <col min="9" max="9" width="10.453125" style="1" customWidth="1"/>
    <col min="10" max="10" width="7.1796875" style="1" customWidth="1"/>
    <col min="11" max="11" width="8.54296875" style="1" customWidth="1"/>
    <col min="12" max="12" width="8.1796875" style="1" customWidth="1"/>
    <col min="13" max="13" width="9.1796875" style="1" customWidth="1"/>
    <col min="14" max="14" width="10.453125" style="1" customWidth="1"/>
    <col min="15" max="15" width="10.7265625" style="1" customWidth="1"/>
    <col min="16" max="16" width="7.453125" style="1" customWidth="1"/>
    <col min="17" max="17" width="10.7265625" style="1" customWidth="1"/>
    <col min="18" max="18" width="8.1796875" style="1" customWidth="1"/>
    <col min="19" max="19" width="8.26953125" style="1" customWidth="1"/>
    <col min="20" max="21" width="9.81640625" style="1" customWidth="1"/>
    <col min="22" max="22" width="7" style="1" customWidth="1"/>
    <col min="23" max="23" width="11.7265625" style="1" customWidth="1"/>
    <col min="24" max="24" width="8.81640625" style="1" customWidth="1"/>
    <col min="25" max="25" width="9.453125" style="1" customWidth="1"/>
    <col min="26" max="16384" width="12.453125" style="1"/>
  </cols>
  <sheetData>
    <row r="1" spans="1:25" ht="31.5" customHeight="1" x14ac:dyDescent="0.65">
      <c r="A1" s="81" t="s">
        <v>0</v>
      </c>
      <c r="B1" s="81"/>
      <c r="C1" s="81"/>
      <c r="D1" s="81"/>
      <c r="E1" s="81"/>
      <c r="F1" s="81"/>
      <c r="G1" s="81"/>
      <c r="H1" s="81"/>
      <c r="I1" s="82"/>
      <c r="J1" s="78" t="s">
        <v>1</v>
      </c>
      <c r="K1" s="78"/>
      <c r="L1" s="78"/>
      <c r="M1" s="78"/>
      <c r="N1" s="78"/>
      <c r="O1" s="78"/>
      <c r="P1" s="79" t="s">
        <v>2</v>
      </c>
      <c r="Q1" s="79"/>
      <c r="R1" s="79"/>
      <c r="S1" s="79"/>
      <c r="T1" s="79"/>
      <c r="U1" s="79"/>
      <c r="V1" s="80" t="s">
        <v>3</v>
      </c>
      <c r="W1" s="80"/>
      <c r="X1" s="80"/>
      <c r="Y1" s="80"/>
    </row>
    <row r="2" spans="1:25" s="59" customFormat="1" ht="44.15" customHeight="1" x14ac:dyDescent="0.3">
      <c r="A2" s="61" t="s">
        <v>4</v>
      </c>
      <c r="B2" s="61" t="s">
        <v>5</v>
      </c>
      <c r="C2" s="61" t="s">
        <v>6</v>
      </c>
      <c r="D2" s="61" t="s">
        <v>7</v>
      </c>
      <c r="E2" s="61" t="s">
        <v>8</v>
      </c>
      <c r="F2" s="61" t="s">
        <v>9</v>
      </c>
      <c r="G2" s="61" t="s">
        <v>10</v>
      </c>
      <c r="H2" s="61" t="s">
        <v>11</v>
      </c>
      <c r="I2" s="62" t="s">
        <v>12</v>
      </c>
      <c r="J2" s="63" t="s">
        <v>13</v>
      </c>
      <c r="K2" s="63" t="s">
        <v>14</v>
      </c>
      <c r="L2" s="63" t="s">
        <v>15</v>
      </c>
      <c r="M2" s="63" t="s">
        <v>16</v>
      </c>
      <c r="N2" s="63" t="s">
        <v>17</v>
      </c>
      <c r="O2" s="63" t="s">
        <v>18</v>
      </c>
      <c r="P2" s="64" t="s">
        <v>13</v>
      </c>
      <c r="Q2" s="64" t="s">
        <v>14</v>
      </c>
      <c r="R2" s="64" t="s">
        <v>15</v>
      </c>
      <c r="S2" s="64" t="s">
        <v>16</v>
      </c>
      <c r="T2" s="64" t="s">
        <v>17</v>
      </c>
      <c r="U2" s="64" t="s">
        <v>18</v>
      </c>
      <c r="V2" s="61" t="s">
        <v>13</v>
      </c>
      <c r="W2" s="61" t="s">
        <v>14</v>
      </c>
      <c r="X2" s="61" t="s">
        <v>15</v>
      </c>
      <c r="Y2" s="61" t="s">
        <v>16</v>
      </c>
    </row>
    <row r="3" spans="1:25" s="58" customFormat="1" ht="31.5" customHeight="1" x14ac:dyDescent="0.35">
      <c r="A3" s="49" t="s">
        <v>19</v>
      </c>
      <c r="B3" s="50" t="s">
        <v>20</v>
      </c>
      <c r="C3" s="51" t="s">
        <v>21</v>
      </c>
      <c r="D3" s="52" t="s">
        <v>22</v>
      </c>
      <c r="E3" s="52" t="s">
        <v>23</v>
      </c>
      <c r="F3" s="52" t="s">
        <v>24</v>
      </c>
      <c r="G3" s="52" t="s">
        <v>25</v>
      </c>
      <c r="H3" s="53">
        <v>335</v>
      </c>
      <c r="I3" s="60">
        <v>268</v>
      </c>
      <c r="J3" s="54">
        <v>0.3</v>
      </c>
      <c r="K3" s="54">
        <f>H3*J3</f>
        <v>100.5</v>
      </c>
      <c r="L3" s="55">
        <v>20</v>
      </c>
      <c r="M3" s="55">
        <f t="shared" ref="M3:M4" si="0">K3+L3</f>
        <v>120.5</v>
      </c>
      <c r="N3" s="55">
        <v>10</v>
      </c>
      <c r="O3" s="55">
        <f t="shared" ref="O3:O4" si="1">N3*H3</f>
        <v>3350</v>
      </c>
      <c r="P3" s="56">
        <f>SUM(J3)*0.2</f>
        <v>0.06</v>
      </c>
      <c r="Q3" s="56">
        <f t="shared" ref="Q3:Q4" si="2">P3*H3</f>
        <v>20.099999999999998</v>
      </c>
      <c r="R3" s="56">
        <v>20</v>
      </c>
      <c r="S3" s="56">
        <f t="shared" ref="S3:S4" si="3">Q3+R3</f>
        <v>40.099999999999994</v>
      </c>
      <c r="T3" s="56">
        <v>10</v>
      </c>
      <c r="U3" s="56">
        <f>(H3*(J3-P3))+(H3*T3)</f>
        <v>3430.4</v>
      </c>
      <c r="V3" s="57">
        <f t="shared" ref="V3:V4" si="4">J3+N3</f>
        <v>10.3</v>
      </c>
      <c r="W3" s="57">
        <f>V3*H3</f>
        <v>3450.5000000000005</v>
      </c>
      <c r="X3" s="57">
        <v>20</v>
      </c>
      <c r="Y3" s="57">
        <f>W3+X3</f>
        <v>3470.5000000000005</v>
      </c>
    </row>
    <row r="4" spans="1:25" s="58" customFormat="1" ht="31.5" customHeight="1" x14ac:dyDescent="0.35">
      <c r="A4" s="49" t="s">
        <v>26</v>
      </c>
      <c r="B4" s="49" t="s">
        <v>27</v>
      </c>
      <c r="C4" s="51" t="s">
        <v>21</v>
      </c>
      <c r="D4" s="52" t="s">
        <v>28</v>
      </c>
      <c r="E4" s="52" t="s">
        <v>23</v>
      </c>
      <c r="F4" s="52" t="s">
        <v>24</v>
      </c>
      <c r="G4" s="52" t="s">
        <v>25</v>
      </c>
      <c r="H4" s="53">
        <v>625</v>
      </c>
      <c r="I4" s="60">
        <v>437</v>
      </c>
      <c r="J4" s="54">
        <v>0.3</v>
      </c>
      <c r="K4" s="54">
        <f>H4*J4</f>
        <v>187.5</v>
      </c>
      <c r="L4" s="55">
        <v>220</v>
      </c>
      <c r="M4" s="55">
        <f t="shared" si="0"/>
        <v>407.5</v>
      </c>
      <c r="N4" s="55">
        <v>6</v>
      </c>
      <c r="O4" s="55">
        <f t="shared" si="1"/>
        <v>3750</v>
      </c>
      <c r="P4" s="56">
        <f t="shared" ref="P4" si="5">SUM(J4)*0.2</f>
        <v>0.06</v>
      </c>
      <c r="Q4" s="56">
        <f t="shared" si="2"/>
        <v>37.5</v>
      </c>
      <c r="R4" s="56">
        <v>20</v>
      </c>
      <c r="S4" s="56">
        <f t="shared" si="3"/>
        <v>57.5</v>
      </c>
      <c r="T4" s="56">
        <v>6</v>
      </c>
      <c r="U4" s="56">
        <f>(H4*(J4-P4))+(H4*T4)</f>
        <v>3900</v>
      </c>
      <c r="V4" s="57">
        <f t="shared" si="4"/>
        <v>6.3</v>
      </c>
      <c r="W4" s="57">
        <f>V4*H4</f>
        <v>3937.5</v>
      </c>
      <c r="X4" s="57">
        <v>220</v>
      </c>
      <c r="Y4" s="57">
        <f>W4+X4</f>
        <v>4157.5</v>
      </c>
    </row>
    <row r="5" spans="1:25" x14ac:dyDescent="0.35">
      <c r="E5" s="1" t="s">
        <v>29</v>
      </c>
    </row>
    <row r="6" spans="1:25" x14ac:dyDescent="0.35">
      <c r="A6" t="s">
        <v>30</v>
      </c>
    </row>
    <row r="7" spans="1:25" x14ac:dyDescent="0.35">
      <c r="A7" t="s">
        <v>31</v>
      </c>
    </row>
    <row r="8" spans="1:25" x14ac:dyDescent="0.35">
      <c r="A8" t="s">
        <v>32</v>
      </c>
      <c r="P8" s="1" t="s">
        <v>29</v>
      </c>
    </row>
  </sheetData>
  <mergeCells count="4">
    <mergeCell ref="J1:O1"/>
    <mergeCell ref="P1:U1"/>
    <mergeCell ref="V1:Y1"/>
    <mergeCell ref="A1:I1"/>
  </mergeCells>
  <pageMargins left="0.25" right="0.25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7"/>
  <sheetViews>
    <sheetView workbookViewId="0">
      <selection activeCell="S8" sqref="S8"/>
    </sheetView>
  </sheetViews>
  <sheetFormatPr defaultRowHeight="14.5" x14ac:dyDescent="0.35"/>
  <cols>
    <col min="1" max="1" width="62.81640625" customWidth="1"/>
    <col min="2" max="2" width="16.54296875" customWidth="1"/>
    <col min="5" max="5" width="11" customWidth="1"/>
    <col min="13" max="13" width="11.54296875" customWidth="1"/>
    <col min="15" max="15" width="12.453125" customWidth="1"/>
    <col min="16" max="16" width="13.54296875" customWidth="1"/>
  </cols>
  <sheetData>
    <row r="1" spans="1:16" ht="21" x14ac:dyDescent="0.35">
      <c r="A1" s="83" t="s">
        <v>33</v>
      </c>
      <c r="B1" s="84"/>
      <c r="C1" s="87" t="s">
        <v>34</v>
      </c>
      <c r="D1" s="88"/>
      <c r="E1" s="88"/>
      <c r="F1" s="88"/>
      <c r="G1" s="88"/>
      <c r="H1" s="88"/>
      <c r="I1" s="88"/>
      <c r="J1" s="89"/>
      <c r="K1" s="90" t="s">
        <v>35</v>
      </c>
      <c r="L1" s="90"/>
      <c r="M1" s="90"/>
      <c r="N1" s="90"/>
      <c r="O1" s="90"/>
      <c r="P1" s="91"/>
    </row>
    <row r="2" spans="1:16" ht="21" x14ac:dyDescent="0.35">
      <c r="A2" s="85"/>
      <c r="B2" s="86"/>
      <c r="C2" s="92" t="s">
        <v>36</v>
      </c>
      <c r="D2" s="93"/>
      <c r="E2" s="93"/>
      <c r="F2" s="93"/>
      <c r="G2" s="93"/>
      <c r="H2" s="93"/>
      <c r="I2" s="93"/>
      <c r="J2" s="94"/>
      <c r="K2" s="93" t="s">
        <v>36</v>
      </c>
      <c r="L2" s="93"/>
      <c r="M2" s="93"/>
      <c r="N2" s="93"/>
      <c r="O2" s="93"/>
      <c r="P2" s="94"/>
    </row>
    <row r="3" spans="1:16" ht="58" x14ac:dyDescent="0.35">
      <c r="A3" s="3" t="s">
        <v>37</v>
      </c>
      <c r="B3" s="4" t="s">
        <v>38</v>
      </c>
      <c r="C3" s="5" t="s">
        <v>39</v>
      </c>
      <c r="D3" s="6" t="s">
        <v>40</v>
      </c>
      <c r="E3" s="6" t="s">
        <v>41</v>
      </c>
      <c r="F3" s="6" t="s">
        <v>42</v>
      </c>
      <c r="G3" s="6" t="s">
        <v>43</v>
      </c>
      <c r="H3" s="6" t="s">
        <v>44</v>
      </c>
      <c r="I3" s="6" t="s">
        <v>45</v>
      </c>
      <c r="J3" s="7" t="s">
        <v>46</v>
      </c>
      <c r="K3" s="8" t="s">
        <v>39</v>
      </c>
      <c r="L3" s="6" t="s">
        <v>40</v>
      </c>
      <c r="M3" s="6" t="s">
        <v>41</v>
      </c>
      <c r="N3" s="6" t="s">
        <v>42</v>
      </c>
      <c r="O3" s="6" t="s">
        <v>47</v>
      </c>
      <c r="P3" s="7" t="s">
        <v>48</v>
      </c>
    </row>
    <row r="4" spans="1:16" ht="15.5" x14ac:dyDescent="0.35">
      <c r="A4" s="9"/>
      <c r="B4" s="10"/>
      <c r="C4" s="11">
        <v>0</v>
      </c>
      <c r="D4" s="12">
        <v>0</v>
      </c>
      <c r="E4" s="12">
        <v>0</v>
      </c>
      <c r="F4" s="12">
        <f t="shared" ref="F4:F7" si="0">SUM(C4:E4)</f>
        <v>0</v>
      </c>
      <c r="G4" s="12">
        <v>0</v>
      </c>
      <c r="H4" s="12">
        <v>0</v>
      </c>
      <c r="I4" s="12">
        <v>0</v>
      </c>
      <c r="J4" s="10">
        <f t="shared" ref="J4:J7" si="1">SUM(F4)-G4-H4-I4</f>
        <v>0</v>
      </c>
      <c r="K4" s="13">
        <v>0</v>
      </c>
      <c r="L4" s="12">
        <v>0</v>
      </c>
      <c r="M4" s="12">
        <v>0</v>
      </c>
      <c r="N4" s="12">
        <v>0</v>
      </c>
      <c r="O4" s="12">
        <v>0</v>
      </c>
      <c r="P4" s="10">
        <f t="shared" ref="P4:P7" si="2">SUM(N4)-O4</f>
        <v>0</v>
      </c>
    </row>
    <row r="5" spans="1:16" ht="15.5" x14ac:dyDescent="0.35">
      <c r="A5" s="9"/>
      <c r="B5" s="10"/>
      <c r="C5" s="11">
        <v>0</v>
      </c>
      <c r="D5" s="12">
        <v>0</v>
      </c>
      <c r="E5" s="12">
        <v>0</v>
      </c>
      <c r="F5" s="12">
        <f t="shared" si="0"/>
        <v>0</v>
      </c>
      <c r="G5" s="12">
        <v>0</v>
      </c>
      <c r="H5" s="12">
        <v>0</v>
      </c>
      <c r="I5" s="12">
        <v>0</v>
      </c>
      <c r="J5" s="10">
        <f t="shared" si="1"/>
        <v>0</v>
      </c>
      <c r="K5" s="13">
        <v>0</v>
      </c>
      <c r="L5" s="12">
        <v>0</v>
      </c>
      <c r="M5" s="12">
        <v>0</v>
      </c>
      <c r="N5" s="12">
        <v>0</v>
      </c>
      <c r="O5" s="12">
        <v>0</v>
      </c>
      <c r="P5" s="10">
        <f t="shared" si="2"/>
        <v>0</v>
      </c>
    </row>
    <row r="6" spans="1:16" ht="15.5" x14ac:dyDescent="0.35">
      <c r="A6" s="9"/>
      <c r="B6" s="10"/>
      <c r="C6" s="11">
        <v>0</v>
      </c>
      <c r="D6" s="12">
        <v>0</v>
      </c>
      <c r="E6" s="12">
        <v>0</v>
      </c>
      <c r="F6" s="12">
        <f t="shared" si="0"/>
        <v>0</v>
      </c>
      <c r="G6" s="12">
        <v>0</v>
      </c>
      <c r="H6" s="12">
        <v>0</v>
      </c>
      <c r="I6" s="12">
        <v>0</v>
      </c>
      <c r="J6" s="10">
        <f t="shared" si="1"/>
        <v>0</v>
      </c>
      <c r="K6" s="13">
        <v>0</v>
      </c>
      <c r="L6" s="12">
        <v>0</v>
      </c>
      <c r="M6" s="12">
        <v>0</v>
      </c>
      <c r="N6" s="12">
        <v>0</v>
      </c>
      <c r="O6" s="12">
        <v>0</v>
      </c>
      <c r="P6" s="10">
        <f t="shared" si="2"/>
        <v>0</v>
      </c>
    </row>
    <row r="7" spans="1:16" ht="15.5" x14ac:dyDescent="0.35">
      <c r="A7" s="9"/>
      <c r="B7" s="10"/>
      <c r="C7" s="11">
        <v>0</v>
      </c>
      <c r="D7" s="12">
        <v>0</v>
      </c>
      <c r="E7" s="12">
        <v>0</v>
      </c>
      <c r="F7" s="12">
        <f t="shared" si="0"/>
        <v>0</v>
      </c>
      <c r="G7" s="12">
        <v>0</v>
      </c>
      <c r="H7" s="12">
        <v>0</v>
      </c>
      <c r="I7" s="12">
        <v>0</v>
      </c>
      <c r="J7" s="10">
        <f t="shared" si="1"/>
        <v>0</v>
      </c>
      <c r="K7" s="13">
        <v>0</v>
      </c>
      <c r="L7" s="12">
        <v>0</v>
      </c>
      <c r="M7" s="12">
        <v>0</v>
      </c>
      <c r="N7" s="12">
        <f t="shared" ref="N7" si="3">SUM(K7:M7)</f>
        <v>0</v>
      </c>
      <c r="O7" s="12">
        <v>0</v>
      </c>
      <c r="P7" s="10">
        <f t="shared" si="2"/>
        <v>0</v>
      </c>
    </row>
    <row r="8" spans="1:16" ht="15.5" x14ac:dyDescent="0.35">
      <c r="A8" s="9"/>
      <c r="B8" s="10"/>
      <c r="C8" s="11">
        <v>0</v>
      </c>
      <c r="D8" s="12">
        <v>0</v>
      </c>
      <c r="E8" s="12">
        <v>0</v>
      </c>
      <c r="F8" s="12">
        <f t="shared" ref="F8:F9" si="4">SUM(C8:E8)</f>
        <v>0</v>
      </c>
      <c r="G8" s="12">
        <v>0</v>
      </c>
      <c r="H8" s="12">
        <v>0</v>
      </c>
      <c r="I8" s="12">
        <v>0</v>
      </c>
      <c r="J8" s="10">
        <f t="shared" ref="J8:J10" si="5">SUM(F8)-G8-H8-I8</f>
        <v>0</v>
      </c>
      <c r="K8" s="13">
        <v>0</v>
      </c>
      <c r="L8" s="12">
        <v>0</v>
      </c>
      <c r="M8" s="12">
        <v>0</v>
      </c>
      <c r="N8" s="12">
        <f t="shared" ref="N8:N10" si="6">SUM(K8:M8)</f>
        <v>0</v>
      </c>
      <c r="O8" s="12">
        <v>0</v>
      </c>
      <c r="P8" s="10">
        <f t="shared" ref="P8:P10" si="7">SUM(N8)-O8</f>
        <v>0</v>
      </c>
    </row>
    <row r="9" spans="1:16" ht="15.5" x14ac:dyDescent="0.35">
      <c r="A9" s="9"/>
      <c r="B9" s="10"/>
      <c r="C9" s="11">
        <v>0</v>
      </c>
      <c r="D9" s="12">
        <v>0</v>
      </c>
      <c r="E9" s="12">
        <v>0</v>
      </c>
      <c r="F9" s="12">
        <f t="shared" si="4"/>
        <v>0</v>
      </c>
      <c r="G9" s="12">
        <v>0</v>
      </c>
      <c r="H9" s="12">
        <v>0</v>
      </c>
      <c r="I9" s="12">
        <v>0</v>
      </c>
      <c r="J9" s="10">
        <f t="shared" si="5"/>
        <v>0</v>
      </c>
      <c r="K9" s="13">
        <v>0</v>
      </c>
      <c r="L9" s="12">
        <v>0</v>
      </c>
      <c r="M9" s="12">
        <v>0</v>
      </c>
      <c r="N9" s="12">
        <f t="shared" si="6"/>
        <v>0</v>
      </c>
      <c r="O9" s="12">
        <v>0</v>
      </c>
      <c r="P9" s="10">
        <f t="shared" si="7"/>
        <v>0</v>
      </c>
    </row>
    <row r="10" spans="1:16" ht="15.5" x14ac:dyDescent="0.35">
      <c r="A10" s="9"/>
      <c r="B10" s="10"/>
      <c r="C10" s="11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0">
        <f t="shared" si="5"/>
        <v>0</v>
      </c>
      <c r="K10" s="13">
        <v>0</v>
      </c>
      <c r="L10" s="12">
        <v>0</v>
      </c>
      <c r="M10" s="12">
        <v>0</v>
      </c>
      <c r="N10" s="12">
        <f t="shared" si="6"/>
        <v>0</v>
      </c>
      <c r="O10" s="12">
        <v>0</v>
      </c>
      <c r="P10" s="10">
        <f t="shared" si="7"/>
        <v>0</v>
      </c>
    </row>
    <row r="11" spans="1:16" x14ac:dyDescent="0.35">
      <c r="A11" s="2"/>
      <c r="B11" s="14"/>
      <c r="C11" s="2"/>
      <c r="D11" s="2"/>
      <c r="I11" t="s">
        <v>29</v>
      </c>
      <c r="N11" t="s">
        <v>29</v>
      </c>
    </row>
    <row r="12" spans="1:16" x14ac:dyDescent="0.35">
      <c r="B12" s="15"/>
      <c r="C12" t="s">
        <v>29</v>
      </c>
      <c r="I12" s="2"/>
      <c r="J12" s="2"/>
      <c r="K12" s="2" t="s">
        <v>29</v>
      </c>
      <c r="L12" s="2" t="s">
        <v>29</v>
      </c>
      <c r="M12" s="16"/>
      <c r="N12" s="2"/>
      <c r="O12" s="2"/>
      <c r="P12" s="2"/>
    </row>
    <row r="13" spans="1:16" ht="63" customHeight="1" x14ac:dyDescent="0.35">
      <c r="A13" s="17" t="s">
        <v>49</v>
      </c>
      <c r="B13" s="18" t="s">
        <v>38</v>
      </c>
      <c r="C13" s="19" t="s">
        <v>39</v>
      </c>
      <c r="D13" s="20" t="s">
        <v>40</v>
      </c>
      <c r="E13" s="20" t="s">
        <v>41</v>
      </c>
      <c r="F13" s="20" t="s">
        <v>42</v>
      </c>
      <c r="G13" s="20" t="s">
        <v>50</v>
      </c>
      <c r="H13" s="20" t="s">
        <v>51</v>
      </c>
      <c r="I13" s="20" t="s">
        <v>45</v>
      </c>
      <c r="J13" s="21" t="s">
        <v>46</v>
      </c>
      <c r="K13" s="19" t="s">
        <v>39</v>
      </c>
      <c r="L13" s="20" t="s">
        <v>40</v>
      </c>
      <c r="M13" s="20" t="s">
        <v>41</v>
      </c>
      <c r="N13" s="20" t="s">
        <v>42</v>
      </c>
      <c r="O13" s="20" t="s">
        <v>47</v>
      </c>
      <c r="P13" s="22" t="s">
        <v>48</v>
      </c>
    </row>
    <row r="14" spans="1:16" ht="15.5" x14ac:dyDescent="0.35">
      <c r="A14" s="23"/>
      <c r="B14" s="24"/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7">
        <f t="shared" ref="J14:J18" si="8">SUM(F14)-G14-H14-I14</f>
        <v>0</v>
      </c>
      <c r="K14" s="25">
        <v>0</v>
      </c>
      <c r="L14" s="26">
        <v>0</v>
      </c>
      <c r="M14" s="26">
        <v>0</v>
      </c>
      <c r="N14" s="26">
        <f t="shared" ref="N14" si="9">SUM(K14:M14)</f>
        <v>0</v>
      </c>
      <c r="O14" s="26">
        <v>0</v>
      </c>
      <c r="P14" s="28">
        <f t="shared" ref="P14:P18" si="10">SUM(N14)-O14</f>
        <v>0</v>
      </c>
    </row>
    <row r="15" spans="1:16" ht="15.5" x14ac:dyDescent="0.35">
      <c r="A15" s="29"/>
      <c r="B15" s="30"/>
      <c r="C15" s="31">
        <v>0</v>
      </c>
      <c r="D15" s="32">
        <v>0</v>
      </c>
      <c r="E15" s="32">
        <v>0</v>
      </c>
      <c r="F15" s="32">
        <f t="shared" ref="F15:F18" si="11">SUM(C15:E15)</f>
        <v>0</v>
      </c>
      <c r="G15" s="32">
        <v>0</v>
      </c>
      <c r="H15" s="32">
        <v>0</v>
      </c>
      <c r="I15" s="32">
        <v>0</v>
      </c>
      <c r="J15" s="33">
        <f t="shared" si="8"/>
        <v>0</v>
      </c>
      <c r="K15" s="31">
        <v>0</v>
      </c>
      <c r="L15" s="32">
        <v>0</v>
      </c>
      <c r="M15" s="32">
        <v>0</v>
      </c>
      <c r="N15" s="32">
        <f t="shared" ref="N15:N17" si="12">SUM(K15:M15)</f>
        <v>0</v>
      </c>
      <c r="O15" s="32">
        <v>0</v>
      </c>
      <c r="P15" s="34">
        <f t="shared" si="10"/>
        <v>0</v>
      </c>
    </row>
    <row r="16" spans="1:16" ht="15.5" x14ac:dyDescent="0.35">
      <c r="A16" s="29"/>
      <c r="B16" s="30"/>
      <c r="C16" s="31">
        <v>0</v>
      </c>
      <c r="D16" s="32">
        <v>0</v>
      </c>
      <c r="E16" s="32">
        <v>0</v>
      </c>
      <c r="F16" s="32">
        <f t="shared" si="11"/>
        <v>0</v>
      </c>
      <c r="G16" s="32">
        <v>0</v>
      </c>
      <c r="H16" s="32">
        <v>0</v>
      </c>
      <c r="I16" s="32">
        <v>0</v>
      </c>
      <c r="J16" s="33">
        <f t="shared" si="8"/>
        <v>0</v>
      </c>
      <c r="K16" s="31">
        <v>0</v>
      </c>
      <c r="L16" s="32">
        <v>0</v>
      </c>
      <c r="M16" s="32">
        <v>0</v>
      </c>
      <c r="N16" s="32">
        <f t="shared" si="12"/>
        <v>0</v>
      </c>
      <c r="O16" s="32">
        <v>0</v>
      </c>
      <c r="P16" s="34">
        <f t="shared" si="10"/>
        <v>0</v>
      </c>
    </row>
    <row r="17" spans="1:16" ht="15.5" x14ac:dyDescent="0.35">
      <c r="A17" s="23"/>
      <c r="B17" s="30"/>
      <c r="C17" s="31">
        <v>0</v>
      </c>
      <c r="D17" s="26">
        <v>0</v>
      </c>
      <c r="E17" s="32">
        <v>0</v>
      </c>
      <c r="F17" s="32">
        <f t="shared" si="11"/>
        <v>0</v>
      </c>
      <c r="G17" s="32">
        <v>0</v>
      </c>
      <c r="H17" s="32">
        <v>0</v>
      </c>
      <c r="I17" s="32">
        <v>0</v>
      </c>
      <c r="J17" s="33">
        <f t="shared" si="8"/>
        <v>0</v>
      </c>
      <c r="K17" s="31">
        <v>0</v>
      </c>
      <c r="L17" s="32">
        <v>0</v>
      </c>
      <c r="M17" s="32">
        <v>0</v>
      </c>
      <c r="N17" s="32">
        <f t="shared" si="12"/>
        <v>0</v>
      </c>
      <c r="O17" s="32">
        <v>0</v>
      </c>
      <c r="P17" s="34">
        <f t="shared" si="10"/>
        <v>0</v>
      </c>
    </row>
    <row r="18" spans="1:16" ht="15.5" x14ac:dyDescent="0.35">
      <c r="A18" s="35"/>
      <c r="B18" s="36"/>
      <c r="C18" s="37">
        <v>0</v>
      </c>
      <c r="D18" s="38">
        <v>0</v>
      </c>
      <c r="E18" s="38">
        <v>0</v>
      </c>
      <c r="F18" s="38">
        <f t="shared" si="11"/>
        <v>0</v>
      </c>
      <c r="G18" s="38">
        <v>0</v>
      </c>
      <c r="H18" s="38">
        <v>0</v>
      </c>
      <c r="I18" s="38">
        <v>0</v>
      </c>
      <c r="J18" s="39">
        <f t="shared" si="8"/>
        <v>0</v>
      </c>
      <c r="K18" s="37">
        <v>0</v>
      </c>
      <c r="L18" s="38">
        <v>0</v>
      </c>
      <c r="M18" s="38">
        <v>0</v>
      </c>
      <c r="N18" s="38">
        <v>0</v>
      </c>
      <c r="O18" s="38">
        <v>0</v>
      </c>
      <c r="P18" s="40">
        <f t="shared" si="10"/>
        <v>0</v>
      </c>
    </row>
    <row r="19" spans="1:16" ht="15.5" x14ac:dyDescent="0.3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1:16" ht="69" customHeight="1" x14ac:dyDescent="0.35">
      <c r="A20" s="43" t="s">
        <v>52</v>
      </c>
      <c r="B20" s="44" t="s">
        <v>38</v>
      </c>
      <c r="C20" s="45" t="s">
        <v>39</v>
      </c>
      <c r="D20" s="46" t="s">
        <v>40</v>
      </c>
      <c r="E20" s="46" t="s">
        <v>41</v>
      </c>
      <c r="F20" s="46" t="s">
        <v>42</v>
      </c>
      <c r="G20" s="46" t="s">
        <v>50</v>
      </c>
      <c r="H20" s="46" t="s">
        <v>51</v>
      </c>
      <c r="I20" s="46" t="s">
        <v>45</v>
      </c>
      <c r="J20" s="47" t="s">
        <v>46</v>
      </c>
      <c r="K20" s="48" t="s">
        <v>39</v>
      </c>
      <c r="L20" s="46" t="s">
        <v>40</v>
      </c>
      <c r="M20" s="46" t="s">
        <v>41</v>
      </c>
      <c r="N20" s="46" t="s">
        <v>42</v>
      </c>
      <c r="O20" s="46" t="s">
        <v>47</v>
      </c>
      <c r="P20" s="47" t="s">
        <v>48</v>
      </c>
    </row>
    <row r="21" spans="1:16" s="71" customFormat="1" ht="15.5" x14ac:dyDescent="0.35">
      <c r="A21" s="65"/>
      <c r="B21" s="66"/>
      <c r="C21" s="67">
        <v>0</v>
      </c>
      <c r="D21" s="68">
        <v>0</v>
      </c>
      <c r="E21" s="68">
        <v>0</v>
      </c>
      <c r="F21" s="68">
        <f t="shared" ref="F21:F22" si="13">SUM(C21:E21)</f>
        <v>0</v>
      </c>
      <c r="G21" s="68">
        <v>0</v>
      </c>
      <c r="H21" s="68">
        <v>0</v>
      </c>
      <c r="I21" s="68">
        <v>0</v>
      </c>
      <c r="J21" s="69">
        <f t="shared" ref="J21" si="14">SUM(F21)-G21-H21-I21</f>
        <v>0</v>
      </c>
      <c r="K21" s="70">
        <v>0</v>
      </c>
      <c r="L21" s="68">
        <v>0</v>
      </c>
      <c r="M21" s="68">
        <v>0</v>
      </c>
      <c r="N21" s="68">
        <f t="shared" ref="N21:N23" si="15">SUM(K21:M21)</f>
        <v>0</v>
      </c>
      <c r="O21" s="68"/>
      <c r="P21" s="69">
        <f t="shared" ref="P21:P23" si="16">SUM(N21)-O21</f>
        <v>0</v>
      </c>
    </row>
    <row r="22" spans="1:16" s="71" customFormat="1" ht="15.5" x14ac:dyDescent="0.35">
      <c r="A22" s="65"/>
      <c r="B22" s="66"/>
      <c r="C22" s="67">
        <v>0</v>
      </c>
      <c r="D22" s="68">
        <v>0</v>
      </c>
      <c r="E22" s="68">
        <v>0</v>
      </c>
      <c r="F22" s="68">
        <f t="shared" si="13"/>
        <v>0</v>
      </c>
      <c r="G22" s="68">
        <v>0</v>
      </c>
      <c r="H22" s="68">
        <v>0</v>
      </c>
      <c r="I22" s="68">
        <v>0</v>
      </c>
      <c r="J22" s="69">
        <f t="shared" ref="J22:J23" si="17">SUM(F22)-G22-H22-I22</f>
        <v>0</v>
      </c>
      <c r="K22" s="70">
        <v>0</v>
      </c>
      <c r="L22" s="68">
        <v>0</v>
      </c>
      <c r="M22" s="68">
        <v>0</v>
      </c>
      <c r="N22" s="68">
        <f t="shared" si="15"/>
        <v>0</v>
      </c>
      <c r="O22" s="68"/>
      <c r="P22" s="69">
        <f t="shared" si="16"/>
        <v>0</v>
      </c>
    </row>
    <row r="23" spans="1:16" s="71" customFormat="1" ht="15.5" x14ac:dyDescent="0.35">
      <c r="A23" s="72"/>
      <c r="B23" s="73"/>
      <c r="C23" s="74">
        <v>0</v>
      </c>
      <c r="D23" s="75">
        <v>0</v>
      </c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6">
        <f t="shared" si="17"/>
        <v>0</v>
      </c>
      <c r="K23" s="77">
        <v>0</v>
      </c>
      <c r="L23" s="75">
        <v>0</v>
      </c>
      <c r="M23" s="75">
        <v>0</v>
      </c>
      <c r="N23" s="75">
        <f t="shared" si="15"/>
        <v>0</v>
      </c>
      <c r="O23" s="75"/>
      <c r="P23" s="76">
        <f t="shared" si="16"/>
        <v>0</v>
      </c>
    </row>
    <row r="24" spans="1:16" ht="15.5" x14ac:dyDescent="0.35">
      <c r="A24" s="41"/>
      <c r="B24" s="42"/>
      <c r="C24" s="42"/>
      <c r="D24" s="42"/>
      <c r="E24" s="42"/>
      <c r="F24" s="42"/>
      <c r="G24" s="42"/>
      <c r="H24" s="42"/>
      <c r="I24" s="42" t="s">
        <v>29</v>
      </c>
      <c r="J24" s="42" t="s">
        <v>29</v>
      </c>
      <c r="K24" s="42" t="s">
        <v>29</v>
      </c>
      <c r="L24" s="42"/>
      <c r="M24" s="42"/>
      <c r="N24" s="42"/>
      <c r="O24" s="42"/>
      <c r="P24" s="42"/>
    </row>
    <row r="25" spans="1:16" x14ac:dyDescent="0.35">
      <c r="A25" s="2"/>
      <c r="B25" s="14"/>
      <c r="C25" s="2"/>
      <c r="D25" s="2"/>
      <c r="E25" s="14"/>
      <c r="F25" s="2"/>
      <c r="G25" s="2"/>
      <c r="H25" s="2"/>
      <c r="I25" s="2"/>
      <c r="J25" s="2" t="s">
        <v>29</v>
      </c>
      <c r="K25" s="2"/>
      <c r="L25" s="2"/>
      <c r="M25" s="16"/>
      <c r="N25" s="2" t="s">
        <v>29</v>
      </c>
      <c r="O25" s="2"/>
      <c r="P25" s="2"/>
    </row>
    <row r="26" spans="1:16" x14ac:dyDescent="0.35">
      <c r="A26" s="2"/>
      <c r="B26" s="14"/>
      <c r="C26" s="2"/>
      <c r="D26" s="2"/>
      <c r="E26" s="14"/>
      <c r="F26" s="2"/>
      <c r="G26" s="2"/>
      <c r="H26" s="2"/>
      <c r="I26" s="2" t="s">
        <v>29</v>
      </c>
      <c r="J26" s="2"/>
      <c r="K26" s="2"/>
      <c r="L26" s="2"/>
      <c r="M26" s="16"/>
      <c r="N26" s="2"/>
      <c r="O26" s="2"/>
      <c r="P26" s="2"/>
    </row>
    <row r="27" spans="1:16" x14ac:dyDescent="0.35">
      <c r="A27" s="2"/>
      <c r="B27" s="14"/>
      <c r="C27" s="2"/>
      <c r="D27" s="2"/>
      <c r="E27" s="14"/>
      <c r="F27" s="2"/>
      <c r="G27" s="2"/>
      <c r="H27" s="2"/>
      <c r="I27" s="2"/>
      <c r="J27" s="2"/>
      <c r="K27" s="2"/>
      <c r="L27" s="2"/>
      <c r="M27" s="16"/>
      <c r="N27" s="2"/>
      <c r="O27" s="2"/>
      <c r="P27" s="2"/>
    </row>
  </sheetData>
  <mergeCells count="5">
    <mergeCell ref="A1:B2"/>
    <mergeCell ref="C1:J1"/>
    <mergeCell ref="K1:P1"/>
    <mergeCell ref="C2:J2"/>
    <mergeCell ref="K2:P2"/>
  </mergeCells>
  <pageMargins left="0.7" right="0.7" top="0.75" bottom="0.75" header="0.3" footer="0.3"/>
  <pageSetup paperSize="9" scale="5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D4CA223F493541914BB856346650E2" ma:contentTypeVersion="12" ma:contentTypeDescription="Create a new document." ma:contentTypeScope="" ma:versionID="1d1b8c44186626543ba15fedd6e5ccf3">
  <xsd:schema xmlns:xsd="http://www.w3.org/2001/XMLSchema" xmlns:xs="http://www.w3.org/2001/XMLSchema" xmlns:p="http://schemas.microsoft.com/office/2006/metadata/properties" xmlns:ns2="b34fbe36-863c-4b18-8d10-b05ad1b04e21" xmlns:ns3="1ced8593-ab92-4e00-8b2b-69a04ed2d12d" targetNamespace="http://schemas.microsoft.com/office/2006/metadata/properties" ma:root="true" ma:fieldsID="13528a7430fc539c6dac50c66a435afe" ns2:_="" ns3:_="">
    <xsd:import namespace="b34fbe36-863c-4b18-8d10-b05ad1b04e21"/>
    <xsd:import namespace="1ced8593-ab92-4e00-8b2b-69a04ed2d1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4fbe36-863c-4b18-8d10-b05ad1b04e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ed8593-ab92-4e00-8b2b-69a04ed2d12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FB64832-51FC-4CC3-A6C9-7CF96EAC0A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9617280-6A1D-47DF-B21D-387514D518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34fbe36-863c-4b18-8d10-b05ad1b04e21"/>
    <ds:schemaRef ds:uri="1ced8593-ab92-4e00-8b2b-69a04ed2d1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86A13F-44FB-48B3-A34F-9A0AF50AF7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Skills First</vt:lpstr>
      <vt:lpstr>VETiS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Janine Livingston</dc:creator>
  <cp:keywords/>
  <dc:description/>
  <cp:lastModifiedBy>Lauren St Clair</cp:lastModifiedBy>
  <cp:revision/>
  <dcterms:created xsi:type="dcterms:W3CDTF">2016-09-13T01:15:22Z</dcterms:created>
  <dcterms:modified xsi:type="dcterms:W3CDTF">2021-06-04T04:02:53Z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0x01010064D4CA223F493541914BB856346650E2</vt:lpwstr>
  </property>
  <property fmtid="{D5CDD505-2E9C-101B-9397-08002B2CF9AE}" pid="3" name="Order">
    <vt:r8>569400</vt:r8>
  </property>
</Properties>
</file>